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1" l="1"/>
  <c r="C123" i="1"/>
  <c r="C119" i="1"/>
  <c r="C115" i="1"/>
  <c r="C105" i="1"/>
  <c r="C101" i="1"/>
  <c r="C95" i="1"/>
  <c r="H49" i="1"/>
  <c r="H55" i="1"/>
  <c r="H25" i="1"/>
  <c r="H23" i="1"/>
  <c r="H47" i="1"/>
  <c r="H39" i="1"/>
  <c r="H29" i="1"/>
  <c r="H33" i="1" l="1"/>
  <c r="H59" i="1"/>
  <c r="H37" i="1" l="1"/>
  <c r="H22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<sst xmlns="http://schemas.openxmlformats.org/spreadsheetml/2006/main" count="171" uniqueCount="117">
  <si>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</si>
  <si>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</si>
  <si>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</si>
  <si>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</si>
  <si>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</si>
  <si>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</si>
  <si>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</si>
  <si>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</si>
  <si>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</si>
  <si>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</si>
  <si>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</si>
  <si>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</si>
  <si>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</si>
  <si>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</si>
  <si>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</si>
  <si>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</si>
  <si>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</si>
  <si>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</si>
  <si>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</si>
  <si>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</si>
  <si>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</si>
  <si>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</si>
  <si>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</si>
  <si>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</si>
  <si>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</si>
  <si>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</si>
  <si>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</si>
  <si>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</si>
  <si>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</si>
  <si>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</si>
  <si>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</si>
  <si>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19.12.2024 </t>
  </si>
  <si>
    <t xml:space="preserve">Dana 19.12.2024.godine Dom zdravlja Požarevac je izvršio plaćanje prema dobavljačima: </t>
  </si>
  <si>
    <t>Primljena i neutrošena participacija od 19.12.2024</t>
  </si>
  <si>
    <t>AMD POBEDA</t>
  </si>
  <si>
    <t>AUTO AUSPUH SERVIS</t>
  </si>
  <si>
    <t>AUTO CENTAR MIHAJLOVIĆ</t>
  </si>
  <si>
    <t>AUTO CENTAR TOPLICA</t>
  </si>
  <si>
    <t>AUTO- MIRKOS</t>
  </si>
  <si>
    <t>DUNAV OSIGURANJE</t>
  </si>
  <si>
    <t>EVROPA OKOVI</t>
  </si>
  <si>
    <t>INFOLAB</t>
  </si>
  <si>
    <t>LAVIJA</t>
  </si>
  <si>
    <t>MEDICINSKI FAKULTET</t>
  </si>
  <si>
    <t>PAPIRDOL</t>
  </si>
  <si>
    <t>PRINT SR</t>
  </si>
  <si>
    <t>RADIO- TELEFON</t>
  </si>
  <si>
    <t>SEKTOR</t>
  </si>
  <si>
    <t>TIP TOP</t>
  </si>
  <si>
    <t>TS HEMIJA</t>
  </si>
  <si>
    <t>ŠILER</t>
  </si>
  <si>
    <t>JKP VIK</t>
  </si>
  <si>
    <t>PRIVREDNA KOMORA SRBIJE</t>
  </si>
  <si>
    <t>MT:S TELKOM 062</t>
  </si>
  <si>
    <t>MT:S TELKOM 065</t>
  </si>
  <si>
    <t>MT:S TELKOM 012</t>
  </si>
  <si>
    <t>ELEKTROLUKS-012</t>
  </si>
  <si>
    <t>PROFIL STR</t>
  </si>
  <si>
    <t>TEHNOMARKET</t>
  </si>
  <si>
    <t>MESSER TEHNOGAS</t>
  </si>
  <si>
    <t>093-P/2024</t>
  </si>
  <si>
    <t>36/24</t>
  </si>
  <si>
    <t>2024001400664</t>
  </si>
  <si>
    <t>1225/2024</t>
  </si>
  <si>
    <t>1239/2024</t>
  </si>
  <si>
    <t>24-10-0048</t>
  </si>
  <si>
    <t>51-1147-5226124</t>
  </si>
  <si>
    <t>51-1147-5226224</t>
  </si>
  <si>
    <t>51-1147-5225824</t>
  </si>
  <si>
    <t>51-1147-5225524</t>
  </si>
  <si>
    <t>51-1147-5225624</t>
  </si>
  <si>
    <t>51-1147-5225724</t>
  </si>
  <si>
    <t>51-1147-5226024</t>
  </si>
  <si>
    <t>51-1147-5226524</t>
  </si>
  <si>
    <t>51-1147-5225924</t>
  </si>
  <si>
    <t>3110243</t>
  </si>
  <si>
    <t>52133-2024-TU-2287</t>
  </si>
  <si>
    <t>1245/2024</t>
  </si>
  <si>
    <t>1211/2024</t>
  </si>
  <si>
    <t>755-009478</t>
  </si>
  <si>
    <t>2402294</t>
  </si>
  <si>
    <t>2477/16179</t>
  </si>
  <si>
    <t>RN-62-24/1</t>
  </si>
  <si>
    <t>24-RN001001759</t>
  </si>
  <si>
    <t>24-RN001001903</t>
  </si>
  <si>
    <t>62/24</t>
  </si>
  <si>
    <t>24-POS-01952</t>
  </si>
  <si>
    <t>24-RN0020000737</t>
  </si>
  <si>
    <t>24-POS-02010</t>
  </si>
  <si>
    <t>19-1-12887-08202106</t>
  </si>
  <si>
    <t>PROF. 35140824017439</t>
  </si>
  <si>
    <t>58-277-062-1416132</t>
  </si>
  <si>
    <t>50-277-065-1416133</t>
  </si>
  <si>
    <t>06-277-012-1416134</t>
  </si>
  <si>
    <t>39-278-012-1110718</t>
  </si>
  <si>
    <t>757-004371</t>
  </si>
  <si>
    <t>757-004460</t>
  </si>
  <si>
    <t>757-004468</t>
  </si>
  <si>
    <t>FA-1957-0/24</t>
  </si>
  <si>
    <t>68-PO1-1-10332/2024</t>
  </si>
  <si>
    <t>IF24-0747</t>
  </si>
  <si>
    <t>6171514847</t>
  </si>
  <si>
    <t>1126/2024</t>
  </si>
  <si>
    <t>996/2024</t>
  </si>
  <si>
    <t>1161/2024</t>
  </si>
  <si>
    <t>1157/2024</t>
  </si>
  <si>
    <t>1165/2024</t>
  </si>
  <si>
    <t>1248/2024</t>
  </si>
  <si>
    <t>1247/2024</t>
  </si>
  <si>
    <t>1283/2024</t>
  </si>
  <si>
    <t>MATERIJALNI TROŠKOVI-TREBOVANJE DO 15.12.2024</t>
  </si>
  <si>
    <t>MATERIJALNI TROŠKOVI-TREBOVANJE DO 31.12.2024</t>
  </si>
  <si>
    <t>MATERIJALNI TROŠKOVI-ZUBNO</t>
  </si>
  <si>
    <t>SANITETSKI MATERIJAL- PO TREBOVANJU</t>
  </si>
  <si>
    <t>MEDICOM</t>
  </si>
  <si>
    <t>1194/2024</t>
  </si>
  <si>
    <t>00/240400916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</si>
</sst>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0" applyFont="1" applyFill="1" applyBorder="1" applyAlignment="1"/>
    <xf numFmtId="0" fontId="9" fillId="0" borderId="1" xfId="2" applyFont="1" applyFill="1" applyBorder="1"/>
    <xf numFmtId="4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/>
    </xf>
    <xf numFmtId="4" fontId="9" fillId="0" borderId="1" xfId="2" applyNumberFormat="1" applyFont="1" applyFill="1" applyBorder="1"/>
    <xf numFmtId="49" fontId="9" fillId="0" borderId="1" xfId="2" applyNumberFormat="1" applyFont="1" applyFill="1" applyBorder="1"/>
    <xf numFmtId="4" fontId="10" fillId="0" borderId="1" xfId="2" applyNumberFormat="1" applyFont="1" applyFill="1" applyBorder="1"/>
    <xf numFmtId="4" fontId="10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3"/>
  <sheetViews>
    <sheetView tabSelected="1" topLeftCell="B1" zoomScaleNormal="100" workbookViewId="0">
      <selection activeCell="G122" sqref="G12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45645</v>
      </c>
      <c r="H12" s="12">
        <v>1011626.84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45645</v>
      </c>
      <c r="H13" s="1">
        <f>H14+H30-H38-H52</f>
        <v>332856.6400000006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45645</v>
      </c>
      <c r="H14" s="2">
        <f>SUM(H15:H29)</f>
        <v>2207430.7700000005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114760.34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115796.45-50313.45-18275.4-28562.16-9105.8</f>
        <v>9539.64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f>53642+71880+56866.8-47280</f>
        <v>135108.79999999999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+179131.44+1130667.59+460406.03+47280</f>
        <v>1836305.06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+4550-68.75+13200+2550-73.75-92+11100+4300+10100+3000-28126.12+7550+3800-244.11+6300+1700</f>
        <v>111716.93000000023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45645</v>
      </c>
      <c r="H30" s="2">
        <f>H31+H32+H33+H34+H36+H37+H35</f>
        <v>159680.94999999998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974940+126167.99-540000-519864-31546.34+84924+233160-187560-55489.7-73908+267048.8-265397.82+74509+53959.02</f>
        <v>140942.94999999998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f>5588+1759+23076+5588-17700+10141-18820+5588+3518</f>
        <v>18738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45645</v>
      </c>
      <c r="H38" s="3">
        <f>SUM(H39:H51)</f>
        <v>1971195.09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f>114760.34</f>
        <v>114760.34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9539.64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f>24600+56866.8+53642</f>
        <v>135108.79999999999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9721+1182032.36+12960+186009.2+321000+63.75</f>
        <v>1711786.31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45645</v>
      </c>
      <c r="H52" s="3">
        <f>SUM(H53:H58)</f>
        <v>63059.99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f>2519.99+60540</f>
        <v>63059.99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45645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+14561.19-14561.19+53986-102560.11</f>
        <v>678770.20000000007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1011626.8400000007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32</v>
      </c>
      <c r="C63" s="32"/>
      <c r="D63" s="32"/>
      <c r="E63" s="13"/>
      <c r="F63" s="13"/>
      <c r="G63" s="7"/>
      <c r="H63" s="11"/>
      <c r="I63" s="9"/>
      <c r="J63" s="9"/>
      <c r="K63" s="6"/>
    </row>
    <row r="65" spans="2:4" x14ac:dyDescent="0.25">
      <c r="B65" s="55" t="s">
        <v>34</v>
      </c>
      <c r="C65" s="57">
        <v>6000</v>
      </c>
      <c r="D65" s="58" t="s">
        <v>60</v>
      </c>
    </row>
    <row r="66" spans="2:4" x14ac:dyDescent="0.25">
      <c r="B66" s="55" t="s">
        <v>35</v>
      </c>
      <c r="C66" s="57">
        <v>17000</v>
      </c>
      <c r="D66" s="58" t="s">
        <v>61</v>
      </c>
    </row>
    <row r="67" spans="2:4" x14ac:dyDescent="0.25">
      <c r="B67" s="55" t="s">
        <v>36</v>
      </c>
      <c r="C67" s="57">
        <v>12320</v>
      </c>
      <c r="D67" s="58" t="s">
        <v>62</v>
      </c>
    </row>
    <row r="68" spans="2:4" x14ac:dyDescent="0.25">
      <c r="B68" s="55" t="s">
        <v>37</v>
      </c>
      <c r="C68" s="57">
        <v>37260</v>
      </c>
      <c r="D68" s="58" t="s">
        <v>63</v>
      </c>
    </row>
    <row r="69" spans="2:4" x14ac:dyDescent="0.25">
      <c r="B69" s="55" t="s">
        <v>37</v>
      </c>
      <c r="C69" s="57">
        <v>6960</v>
      </c>
      <c r="D69" s="58" t="s">
        <v>64</v>
      </c>
    </row>
    <row r="70" spans="2:4" x14ac:dyDescent="0.25">
      <c r="B70" s="55" t="s">
        <v>38</v>
      </c>
      <c r="C70" s="57">
        <v>3700</v>
      </c>
      <c r="D70" s="58" t="s">
        <v>65</v>
      </c>
    </row>
    <row r="71" spans="2:4" x14ac:dyDescent="0.25">
      <c r="B71" s="55" t="s">
        <v>39</v>
      </c>
      <c r="C71" s="57">
        <v>29760.18</v>
      </c>
      <c r="D71" s="58" t="s">
        <v>66</v>
      </c>
    </row>
    <row r="72" spans="2:4" x14ac:dyDescent="0.25">
      <c r="B72" s="55" t="s">
        <v>39</v>
      </c>
      <c r="C72" s="57">
        <v>1584</v>
      </c>
      <c r="D72" s="58" t="s">
        <v>67</v>
      </c>
    </row>
    <row r="73" spans="2:4" x14ac:dyDescent="0.25">
      <c r="B73" s="55" t="s">
        <v>39</v>
      </c>
      <c r="C73" s="57">
        <v>3351.72</v>
      </c>
      <c r="D73" s="58" t="s">
        <v>68</v>
      </c>
    </row>
    <row r="74" spans="2:4" x14ac:dyDescent="0.25">
      <c r="B74" s="55" t="s">
        <v>39</v>
      </c>
      <c r="C74" s="57">
        <v>6392.73</v>
      </c>
      <c r="D74" s="58" t="s">
        <v>69</v>
      </c>
    </row>
    <row r="75" spans="2:4" x14ac:dyDescent="0.25">
      <c r="B75" s="55" t="s">
        <v>39</v>
      </c>
      <c r="C75" s="57">
        <v>24340.1</v>
      </c>
      <c r="D75" s="58" t="s">
        <v>70</v>
      </c>
    </row>
    <row r="76" spans="2:4" x14ac:dyDescent="0.25">
      <c r="B76" s="55" t="s">
        <v>39</v>
      </c>
      <c r="C76" s="57">
        <v>3111.8</v>
      </c>
      <c r="D76" s="58" t="s">
        <v>71</v>
      </c>
    </row>
    <row r="77" spans="2:4" x14ac:dyDescent="0.25">
      <c r="B77" s="55" t="s">
        <v>39</v>
      </c>
      <c r="C77" s="57">
        <v>15934.77</v>
      </c>
      <c r="D77" s="58" t="s">
        <v>72</v>
      </c>
    </row>
    <row r="78" spans="2:4" x14ac:dyDescent="0.25">
      <c r="B78" s="55" t="s">
        <v>39</v>
      </c>
      <c r="C78" s="57">
        <v>2291.2199999999998</v>
      </c>
      <c r="D78" s="58" t="s">
        <v>73</v>
      </c>
    </row>
    <row r="79" spans="2:4" x14ac:dyDescent="0.25">
      <c r="B79" s="55" t="s">
        <v>39</v>
      </c>
      <c r="C79" s="57">
        <v>11022.48</v>
      </c>
      <c r="D79" s="58" t="s">
        <v>74</v>
      </c>
    </row>
    <row r="80" spans="2:4" x14ac:dyDescent="0.25">
      <c r="B80" s="55" t="s">
        <v>40</v>
      </c>
      <c r="C80" s="57">
        <v>10220.59</v>
      </c>
      <c r="D80" s="58" t="s">
        <v>75</v>
      </c>
    </row>
    <row r="81" spans="2:4" x14ac:dyDescent="0.25">
      <c r="B81" s="55" t="s">
        <v>41</v>
      </c>
      <c r="C81" s="57">
        <v>210000</v>
      </c>
      <c r="D81" s="58" t="s">
        <v>76</v>
      </c>
    </row>
    <row r="82" spans="2:4" x14ac:dyDescent="0.25">
      <c r="B82" s="55" t="s">
        <v>42</v>
      </c>
      <c r="C82" s="57">
        <v>55620</v>
      </c>
      <c r="D82" s="58" t="s">
        <v>77</v>
      </c>
    </row>
    <row r="83" spans="2:4" x14ac:dyDescent="0.25">
      <c r="B83" s="55" t="s">
        <v>42</v>
      </c>
      <c r="C83" s="57">
        <v>34200</v>
      </c>
      <c r="D83" s="58" t="s">
        <v>78</v>
      </c>
    </row>
    <row r="84" spans="2:4" x14ac:dyDescent="0.25">
      <c r="B84" s="55" t="s">
        <v>43</v>
      </c>
      <c r="C84" s="57">
        <v>180000</v>
      </c>
      <c r="D84" s="58" t="s">
        <v>79</v>
      </c>
    </row>
    <row r="85" spans="2:4" x14ac:dyDescent="0.25">
      <c r="B85" s="55" t="s">
        <v>44</v>
      </c>
      <c r="C85" s="57">
        <v>95040</v>
      </c>
      <c r="D85" s="58" t="s">
        <v>80</v>
      </c>
    </row>
    <row r="86" spans="2:4" x14ac:dyDescent="0.25">
      <c r="B86" s="55" t="s">
        <v>45</v>
      </c>
      <c r="C86" s="57">
        <v>7000</v>
      </c>
      <c r="D86" s="58" t="s">
        <v>81</v>
      </c>
    </row>
    <row r="87" spans="2:4" x14ac:dyDescent="0.25">
      <c r="B87" s="55" t="s">
        <v>46</v>
      </c>
      <c r="C87" s="57">
        <v>82800</v>
      </c>
      <c r="D87" s="58" t="s">
        <v>82</v>
      </c>
    </row>
    <row r="88" spans="2:4" x14ac:dyDescent="0.25">
      <c r="B88" s="55" t="s">
        <v>47</v>
      </c>
      <c r="C88" s="57">
        <v>22320</v>
      </c>
      <c r="D88" s="58" t="s">
        <v>83</v>
      </c>
    </row>
    <row r="89" spans="2:4" x14ac:dyDescent="0.25">
      <c r="B89" s="55" t="s">
        <v>47</v>
      </c>
      <c r="C89" s="57">
        <v>11784</v>
      </c>
      <c r="D89" s="58" t="s">
        <v>84</v>
      </c>
    </row>
    <row r="90" spans="2:4" x14ac:dyDescent="0.25">
      <c r="B90" s="55" t="s">
        <v>48</v>
      </c>
      <c r="C90" s="57">
        <v>40554</v>
      </c>
      <c r="D90" s="58" t="s">
        <v>85</v>
      </c>
    </row>
    <row r="91" spans="2:4" x14ac:dyDescent="0.25">
      <c r="B91" s="55" t="s">
        <v>49</v>
      </c>
      <c r="C91" s="57">
        <v>24000</v>
      </c>
      <c r="D91" s="58" t="s">
        <v>86</v>
      </c>
    </row>
    <row r="92" spans="2:4" x14ac:dyDescent="0.25">
      <c r="B92" s="55" t="s">
        <v>50</v>
      </c>
      <c r="C92" s="57">
        <v>67350</v>
      </c>
      <c r="D92" s="58" t="s">
        <v>87</v>
      </c>
    </row>
    <row r="93" spans="2:4" x14ac:dyDescent="0.25">
      <c r="B93" s="56" t="s">
        <v>49</v>
      </c>
      <c r="C93" s="59">
        <v>100000</v>
      </c>
      <c r="D93" s="60" t="s">
        <v>88</v>
      </c>
    </row>
    <row r="94" spans="2:4" x14ac:dyDescent="0.25">
      <c r="B94" s="56" t="s">
        <v>51</v>
      </c>
      <c r="C94" s="59">
        <v>60114.77</v>
      </c>
      <c r="D94" s="60" t="s">
        <v>89</v>
      </c>
    </row>
    <row r="95" spans="2:4" x14ac:dyDescent="0.25">
      <c r="B95" s="62" t="s">
        <v>110</v>
      </c>
      <c r="C95" s="61">
        <f>SUM(C65:C94)</f>
        <v>1182032.3599999999</v>
      </c>
      <c r="D95" s="60"/>
    </row>
    <row r="96" spans="2:4" x14ac:dyDescent="0.25">
      <c r="B96" s="56" t="s">
        <v>52</v>
      </c>
      <c r="C96" s="61">
        <v>12960</v>
      </c>
      <c r="D96" s="60" t="s">
        <v>90</v>
      </c>
    </row>
    <row r="97" spans="2:4" x14ac:dyDescent="0.25">
      <c r="B97" s="56" t="s">
        <v>53</v>
      </c>
      <c r="C97" s="59">
        <v>143048.73000000001</v>
      </c>
      <c r="D97" s="60" t="s">
        <v>91</v>
      </c>
    </row>
    <row r="98" spans="2:4" x14ac:dyDescent="0.25">
      <c r="B98" s="56" t="s">
        <v>54</v>
      </c>
      <c r="C98" s="59">
        <v>11394</v>
      </c>
      <c r="D98" s="60" t="s">
        <v>92</v>
      </c>
    </row>
    <row r="99" spans="2:4" x14ac:dyDescent="0.25">
      <c r="B99" s="56" t="s">
        <v>55</v>
      </c>
      <c r="C99" s="59">
        <v>6050</v>
      </c>
      <c r="D99" s="60" t="s">
        <v>93</v>
      </c>
    </row>
    <row r="100" spans="2:4" x14ac:dyDescent="0.25">
      <c r="B100" s="56" t="s">
        <v>54</v>
      </c>
      <c r="C100" s="59">
        <v>25516.47</v>
      </c>
      <c r="D100" s="60" t="s">
        <v>94</v>
      </c>
    </row>
    <row r="101" spans="2:4" x14ac:dyDescent="0.25">
      <c r="B101" s="62" t="s">
        <v>111</v>
      </c>
      <c r="C101" s="61">
        <f>SUM(C97:C100)</f>
        <v>186009.2</v>
      </c>
      <c r="D101" s="60"/>
    </row>
    <row r="102" spans="2:4" x14ac:dyDescent="0.25">
      <c r="B102" s="56" t="s">
        <v>43</v>
      </c>
      <c r="C102" s="59">
        <v>107000</v>
      </c>
      <c r="D102" s="60" t="s">
        <v>95</v>
      </c>
    </row>
    <row r="103" spans="2:4" x14ac:dyDescent="0.25">
      <c r="B103" s="56" t="s">
        <v>43</v>
      </c>
      <c r="C103" s="59">
        <v>107000</v>
      </c>
      <c r="D103" s="60" t="s">
        <v>96</v>
      </c>
    </row>
    <row r="104" spans="2:4" x14ac:dyDescent="0.25">
      <c r="B104" s="56" t="s">
        <v>43</v>
      </c>
      <c r="C104" s="59">
        <v>107000</v>
      </c>
      <c r="D104" s="60" t="s">
        <v>97</v>
      </c>
    </row>
    <row r="105" spans="2:4" x14ac:dyDescent="0.25">
      <c r="B105" s="62" t="s">
        <v>111</v>
      </c>
      <c r="C105" s="61">
        <f>SUM(C102:C104)</f>
        <v>321000</v>
      </c>
      <c r="D105" s="60"/>
    </row>
    <row r="106" spans="2:4" x14ac:dyDescent="0.25">
      <c r="B106" s="56" t="s">
        <v>56</v>
      </c>
      <c r="C106" s="59">
        <v>370</v>
      </c>
      <c r="D106" s="60" t="s">
        <v>98</v>
      </c>
    </row>
    <row r="107" spans="2:4" x14ac:dyDescent="0.25">
      <c r="B107" s="56" t="s">
        <v>57</v>
      </c>
      <c r="C107" s="59">
        <v>1249.99</v>
      </c>
      <c r="D107" s="60" t="s">
        <v>99</v>
      </c>
    </row>
    <row r="108" spans="2:4" x14ac:dyDescent="0.25">
      <c r="B108" s="56" t="s">
        <v>58</v>
      </c>
      <c r="C108" s="59">
        <v>900</v>
      </c>
      <c r="D108" s="60" t="s">
        <v>100</v>
      </c>
    </row>
    <row r="109" spans="2:4" x14ac:dyDescent="0.25">
      <c r="B109" s="56" t="s">
        <v>42</v>
      </c>
      <c r="C109" s="59">
        <v>14940</v>
      </c>
      <c r="D109" s="60" t="s">
        <v>115</v>
      </c>
    </row>
    <row r="110" spans="2:4" x14ac:dyDescent="0.25">
      <c r="B110" s="56" t="s">
        <v>114</v>
      </c>
      <c r="C110" s="59">
        <v>45600</v>
      </c>
      <c r="D110" s="60" t="s">
        <v>116</v>
      </c>
    </row>
    <row r="111" spans="2:4" x14ac:dyDescent="0.25">
      <c r="B111" s="62" t="s">
        <v>112</v>
      </c>
      <c r="C111" s="61">
        <f>SUM(C106:C110)</f>
        <v>63059.99</v>
      </c>
      <c r="D111" s="60"/>
    </row>
    <row r="112" spans="2:4" x14ac:dyDescent="0.25">
      <c r="B112" s="56" t="s">
        <v>59</v>
      </c>
      <c r="C112" s="61">
        <v>9539.64</v>
      </c>
      <c r="D112" s="60" t="s">
        <v>101</v>
      </c>
    </row>
    <row r="113" spans="2:4" x14ac:dyDescent="0.25">
      <c r="B113" s="56" t="s">
        <v>42</v>
      </c>
      <c r="C113" s="59">
        <v>6888</v>
      </c>
      <c r="D113" s="60" t="s">
        <v>102</v>
      </c>
    </row>
    <row r="114" spans="2:4" x14ac:dyDescent="0.25">
      <c r="B114" s="56" t="s">
        <v>42</v>
      </c>
      <c r="C114" s="59">
        <v>17712</v>
      </c>
      <c r="D114" s="60" t="s">
        <v>103</v>
      </c>
    </row>
    <row r="115" spans="2:4" x14ac:dyDescent="0.25">
      <c r="B115" s="62" t="s">
        <v>113</v>
      </c>
      <c r="C115" s="61">
        <f>SUM(C113:C114)</f>
        <v>24600</v>
      </c>
      <c r="D115" s="60"/>
    </row>
    <row r="116" spans="2:4" x14ac:dyDescent="0.25">
      <c r="B116" s="56" t="s">
        <v>42</v>
      </c>
      <c r="C116" s="59">
        <v>8580</v>
      </c>
      <c r="D116" s="60" t="s">
        <v>104</v>
      </c>
    </row>
    <row r="117" spans="2:4" x14ac:dyDescent="0.25">
      <c r="B117" s="56" t="s">
        <v>42</v>
      </c>
      <c r="C117" s="59">
        <v>44280</v>
      </c>
      <c r="D117" s="60" t="s">
        <v>105</v>
      </c>
    </row>
    <row r="118" spans="2:4" x14ac:dyDescent="0.25">
      <c r="B118" s="56" t="s">
        <v>42</v>
      </c>
      <c r="C118" s="59">
        <v>4006.8</v>
      </c>
      <c r="D118" s="60" t="s">
        <v>106</v>
      </c>
    </row>
    <row r="119" spans="2:4" x14ac:dyDescent="0.25">
      <c r="B119" s="62" t="s">
        <v>113</v>
      </c>
      <c r="C119" s="61">
        <f>SUM(C116:C118)</f>
        <v>56866.8</v>
      </c>
      <c r="D119" s="60"/>
    </row>
    <row r="120" spans="2:4" x14ac:dyDescent="0.25">
      <c r="B120" s="56" t="s">
        <v>42</v>
      </c>
      <c r="C120" s="59">
        <v>13860</v>
      </c>
      <c r="D120" s="60" t="s">
        <v>107</v>
      </c>
    </row>
    <row r="121" spans="2:4" x14ac:dyDescent="0.25">
      <c r="B121" s="56" t="s">
        <v>42</v>
      </c>
      <c r="C121" s="59">
        <v>31488</v>
      </c>
      <c r="D121" s="60" t="s">
        <v>108</v>
      </c>
    </row>
    <row r="122" spans="2:4" x14ac:dyDescent="0.25">
      <c r="B122" s="56" t="s">
        <v>42</v>
      </c>
      <c r="C122" s="59">
        <v>8294</v>
      </c>
      <c r="D122" s="60" t="s">
        <v>109</v>
      </c>
    </row>
    <row r="123" spans="2:4" x14ac:dyDescent="0.25">
      <c r="B123" s="62" t="s">
        <v>113</v>
      </c>
      <c r="C123" s="61">
        <f>SUM(C120:C122)</f>
        <v>53642</v>
      </c>
      <c r="D123" s="60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2024-12-23T12:31:40Z</dcterms:modified>
  <cp:category/>
  <cp:contentStatus/>
</cp:coreProperties>
</file>